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<sst xmlns="http://schemas.openxmlformats.org/spreadsheetml/2006/main" count="162" uniqueCount="89">
  <si>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</si>
  <si>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</si>
  <si>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</si>
  <si>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</si>
  <si>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</si>
  <si>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</si>
  <si>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</si>
  <si>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</si>
  <si>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</si>
  <si>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</si>
  <si>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</si>
  <si>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</si>
  <si>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</si>
  <si>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</si>
  <si>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</si>
  <si>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</si>
  <si>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</si>
  <si>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</si>
  <si>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</si>
  <si>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</si>
  <si>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</si>
  <si>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</si>
  <si>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</si>
  <si>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</si>
  <si>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</si>
  <si>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</si>
  <si>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</si>
  <si>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</si>
  <si>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</si>
  <si>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</si>
  <si>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</si>
  <si>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</si>
  <si>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</si>
  <si>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</si>
  <si>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</si>
  <si>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</si>
  <si>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</si>
  <si>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</si>
  <si>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</si>
  <si>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</si>
  <si>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</si>
  <si>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</si>
  <si>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</si>
  <si>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</si>
  <si>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</si>
  <si>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</si>
  <si>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</si>
  <si>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</si>
  <si>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</si>
  <si>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</si>
  <si>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</si>
  <si>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</si>
  <si>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</si>
  <si>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</si>
  <si>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</si>
  <si>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</si>
  <si>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</si>
  <si>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</si>
  <si>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</si>
  <si>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</si>
  <si>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</si>
  <si>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</si>
  <si>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</si>
  <si>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</si>
  <si>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</si>
  <si>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</si>
  <si>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</si>
  <si>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</si>
  <si>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</si>
  <si>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</si>
  <si>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</si>
  <si>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</si>
  <si>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</si>
  <si>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</si>
  <si>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</si>
  <si>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</si>
  <si>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</si>
  <si>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</si>
  <si>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</si>
  <si>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</si>
  <si>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</si>
  <si>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</si>
  <si>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</si>
  <si>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</si>
  <si>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</si>
  <si>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</si>
  <si>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</si>
  <si>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HUASCA DE OCAMPO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</si>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</sst>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52761173</v>
      </c>
      <c r="E10" s="14">
        <f t="shared" si="0"/>
        <v>-2791076.02</v>
      </c>
      <c r="F10" s="14">
        <f t="shared" si="0"/>
        <v>49970096.980000004</v>
      </c>
      <c r="G10" s="14">
        <f t="shared" si="0"/>
        <v>20483315.39</v>
      </c>
      <c r="H10" s="14">
        <f t="shared" si="0"/>
        <v>20483315.39</v>
      </c>
      <c r="I10" s="14">
        <f t="shared" si="0"/>
        <v>29486781.59</v>
      </c>
    </row>
    <row r="11" spans="2:9" ht="12.75">
      <c r="B11" s="3" t="s">
        <v>12</v>
      </c>
      <c r="C11" s="9"/>
      <c r="D11" s="15">
        <f aca="true" t="shared" si="1" ref="D11:I11">SUM(D12:D18)</f>
        <v>32511684</v>
      </c>
      <c r="E11" s="15">
        <f t="shared" si="1"/>
        <v>105408</v>
      </c>
      <c r="F11" s="15">
        <f t="shared" si="1"/>
        <v>32617092</v>
      </c>
      <c r="G11" s="15">
        <f t="shared" si="1"/>
        <v>13890491</v>
      </c>
      <c r="H11" s="15">
        <f t="shared" si="1"/>
        <v>13890491</v>
      </c>
      <c r="I11" s="15">
        <f t="shared" si="1"/>
        <v>18726601</v>
      </c>
    </row>
    <row r="12" spans="2:9" ht="12.75">
      <c r="B12" s="13" t="s">
        <v>13</v>
      </c>
      <c r="C12" s="11"/>
      <c r="D12" s="15">
        <v>26212176</v>
      </c>
      <c r="E12" s="16">
        <v>72021</v>
      </c>
      <c r="F12" s="16">
        <f>D12+E12</f>
        <v>26284197</v>
      </c>
      <c r="G12" s="16">
        <v>13073753</v>
      </c>
      <c r="H12" s="16">
        <v>13073753</v>
      </c>
      <c r="I12" s="16">
        <f>F12-G12</f>
        <v>13210444</v>
      </c>
    </row>
    <row r="13" spans="2:9" ht="12.75">
      <c r="B13" s="13" t="s">
        <v>14</v>
      </c>
      <c r="C13" s="11"/>
      <c r="D13" s="15">
        <v>180000</v>
      </c>
      <c r="E13" s="16">
        <v>0</v>
      </c>
      <c r="F13" s="16">
        <f aca="true" t="shared" si="2" ref="F13:F18">D13+E13</f>
        <v>180000</v>
      </c>
      <c r="G13" s="16">
        <v>83520</v>
      </c>
      <c r="H13" s="16">
        <v>83520</v>
      </c>
      <c r="I13" s="16">
        <f aca="true" t="shared" si="3" ref="I13:I18">F13-G13</f>
        <v>96480</v>
      </c>
    </row>
    <row r="14" spans="2:9" ht="12.75">
      <c r="B14" s="13" t="s">
        <v>15</v>
      </c>
      <c r="C14" s="11"/>
      <c r="D14" s="15">
        <v>4669508</v>
      </c>
      <c r="E14" s="16">
        <v>13438</v>
      </c>
      <c r="F14" s="16">
        <f t="shared" si="2"/>
        <v>4682946</v>
      </c>
      <c r="G14" s="16">
        <v>496710</v>
      </c>
      <c r="H14" s="16">
        <v>496710</v>
      </c>
      <c r="I14" s="16">
        <f t="shared" si="3"/>
        <v>4186236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750000</v>
      </c>
      <c r="E16" s="16">
        <v>19949</v>
      </c>
      <c r="F16" s="16">
        <f t="shared" si="2"/>
        <v>769949</v>
      </c>
      <c r="G16" s="16">
        <v>236508</v>
      </c>
      <c r="H16" s="16">
        <v>236508</v>
      </c>
      <c r="I16" s="16">
        <f t="shared" si="3"/>
        <v>533441</v>
      </c>
    </row>
    <row r="17" spans="2:9" ht="12.75">
      <c r="B17" s="13" t="s">
        <v>18</v>
      </c>
      <c r="C17" s="11"/>
      <c r="D17" s="15">
        <v>700000</v>
      </c>
      <c r="E17" s="16">
        <v>0</v>
      </c>
      <c r="F17" s="16">
        <f t="shared" si="2"/>
        <v>700000</v>
      </c>
      <c r="G17" s="16">
        <v>0</v>
      </c>
      <c r="H17" s="16">
        <v>0</v>
      </c>
      <c r="I17" s="16">
        <f t="shared" si="3"/>
        <v>700000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5471463</v>
      </c>
      <c r="E19" s="15">
        <f t="shared" si="4"/>
        <v>-616699.26</v>
      </c>
      <c r="F19" s="15">
        <f t="shared" si="4"/>
        <v>4854763.74</v>
      </c>
      <c r="G19" s="15">
        <f t="shared" si="4"/>
        <v>2098625.77</v>
      </c>
      <c r="H19" s="15">
        <f t="shared" si="4"/>
        <v>2098625.77</v>
      </c>
      <c r="I19" s="15">
        <f t="shared" si="4"/>
        <v>2756137.97</v>
      </c>
    </row>
    <row r="20" spans="2:9" ht="12.75">
      <c r="B20" s="13" t="s">
        <v>21</v>
      </c>
      <c r="C20" s="11"/>
      <c r="D20" s="15">
        <v>949000</v>
      </c>
      <c r="E20" s="16">
        <v>-6943.33</v>
      </c>
      <c r="F20" s="15">
        <f aca="true" t="shared" si="5" ref="F20:F28">D20+E20</f>
        <v>942056.67</v>
      </c>
      <c r="G20" s="16">
        <v>439935.63</v>
      </c>
      <c r="H20" s="16">
        <v>439935.63</v>
      </c>
      <c r="I20" s="16">
        <f>F20-G20</f>
        <v>502121.04000000004</v>
      </c>
    </row>
    <row r="21" spans="2:9" ht="12.75">
      <c r="B21" s="13" t="s">
        <v>22</v>
      </c>
      <c r="C21" s="11"/>
      <c r="D21" s="15">
        <v>315000</v>
      </c>
      <c r="E21" s="16">
        <v>-112856.5</v>
      </c>
      <c r="F21" s="15">
        <f t="shared" si="5"/>
        <v>202143.5</v>
      </c>
      <c r="G21" s="16">
        <v>59857.89</v>
      </c>
      <c r="H21" s="16">
        <v>59857.89</v>
      </c>
      <c r="I21" s="16">
        <f aca="true" t="shared" si="6" ref="I21:I83">F21-G21</f>
        <v>142285.61</v>
      </c>
    </row>
    <row r="22" spans="2:9" ht="12.75">
      <c r="B22" s="13" t="s">
        <v>23</v>
      </c>
      <c r="C22" s="11"/>
      <c r="D22" s="15">
        <v>30000</v>
      </c>
      <c r="E22" s="16">
        <v>-15000</v>
      </c>
      <c r="F22" s="15">
        <f t="shared" si="5"/>
        <v>15000</v>
      </c>
      <c r="G22" s="16">
        <v>13800</v>
      </c>
      <c r="H22" s="16">
        <v>13800</v>
      </c>
      <c r="I22" s="16">
        <f t="shared" si="6"/>
        <v>1200</v>
      </c>
    </row>
    <row r="23" spans="2:9" ht="12.75">
      <c r="B23" s="13" t="s">
        <v>24</v>
      </c>
      <c r="C23" s="11"/>
      <c r="D23" s="15">
        <v>355000</v>
      </c>
      <c r="E23" s="16">
        <v>-154925</v>
      </c>
      <c r="F23" s="15">
        <f t="shared" si="5"/>
        <v>200075</v>
      </c>
      <c r="G23" s="16">
        <v>93337.86</v>
      </c>
      <c r="H23" s="16">
        <v>93337.86</v>
      </c>
      <c r="I23" s="16">
        <f t="shared" si="6"/>
        <v>106737.14</v>
      </c>
    </row>
    <row r="24" spans="2:9" ht="12.75">
      <c r="B24" s="13" t="s">
        <v>25</v>
      </c>
      <c r="C24" s="11"/>
      <c r="D24" s="15">
        <v>40000</v>
      </c>
      <c r="E24" s="16">
        <v>16419.07</v>
      </c>
      <c r="F24" s="15">
        <f t="shared" si="5"/>
        <v>56419.07</v>
      </c>
      <c r="G24" s="16">
        <v>27168.89</v>
      </c>
      <c r="H24" s="16">
        <v>27168.89</v>
      </c>
      <c r="I24" s="16">
        <f t="shared" si="6"/>
        <v>29250.18</v>
      </c>
    </row>
    <row r="25" spans="2:9" ht="12.75">
      <c r="B25" s="13" t="s">
        <v>26</v>
      </c>
      <c r="C25" s="11"/>
      <c r="D25" s="15">
        <v>3304463</v>
      </c>
      <c r="E25" s="16">
        <v>-137435.51</v>
      </c>
      <c r="F25" s="15">
        <f t="shared" si="5"/>
        <v>3167027.49</v>
      </c>
      <c r="G25" s="16">
        <v>1420573.11</v>
      </c>
      <c r="H25" s="16">
        <v>1420573.11</v>
      </c>
      <c r="I25" s="16">
        <f t="shared" si="6"/>
        <v>1746454.3800000001</v>
      </c>
    </row>
    <row r="26" spans="2:9" ht="12.75">
      <c r="B26" s="13" t="s">
        <v>27</v>
      </c>
      <c r="C26" s="11"/>
      <c r="D26" s="15">
        <v>220000</v>
      </c>
      <c r="E26" s="16">
        <v>-105000</v>
      </c>
      <c r="F26" s="15">
        <f t="shared" si="5"/>
        <v>115000</v>
      </c>
      <c r="G26" s="16">
        <v>13880</v>
      </c>
      <c r="H26" s="16">
        <v>13880</v>
      </c>
      <c r="I26" s="16">
        <f t="shared" si="6"/>
        <v>101120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258000</v>
      </c>
      <c r="E28" s="16">
        <v>-100957.99</v>
      </c>
      <c r="F28" s="15">
        <f t="shared" si="5"/>
        <v>157042.01</v>
      </c>
      <c r="G28" s="16">
        <v>30072.39</v>
      </c>
      <c r="H28" s="16">
        <v>30072.39</v>
      </c>
      <c r="I28" s="16">
        <f t="shared" si="6"/>
        <v>126969.62000000001</v>
      </c>
    </row>
    <row r="29" spans="2:9" ht="12.75">
      <c r="B29" s="3" t="s">
        <v>30</v>
      </c>
      <c r="C29" s="9"/>
      <c r="D29" s="15">
        <f aca="true" t="shared" si="7" ref="D29:I29">SUM(D30:D38)</f>
        <v>8722109</v>
      </c>
      <c r="E29" s="15">
        <f t="shared" si="7"/>
        <v>-1674662.62</v>
      </c>
      <c r="F29" s="15">
        <f t="shared" si="7"/>
        <v>7047446.380000001</v>
      </c>
      <c r="G29" s="15">
        <f t="shared" si="7"/>
        <v>2654431.9499999997</v>
      </c>
      <c r="H29" s="15">
        <f t="shared" si="7"/>
        <v>2654431.9499999997</v>
      </c>
      <c r="I29" s="15">
        <f t="shared" si="7"/>
        <v>4393014.43</v>
      </c>
    </row>
    <row r="30" spans="2:9" ht="12.75">
      <c r="B30" s="13" t="s">
        <v>31</v>
      </c>
      <c r="C30" s="11"/>
      <c r="D30" s="15">
        <v>1641612</v>
      </c>
      <c r="E30" s="16">
        <v>309489.59</v>
      </c>
      <c r="F30" s="15">
        <f aca="true" t="shared" si="8" ref="F30:F38">D30+E30</f>
        <v>1951101.59</v>
      </c>
      <c r="G30" s="16">
        <v>1221856.42</v>
      </c>
      <c r="H30" s="16">
        <v>1221856.42</v>
      </c>
      <c r="I30" s="16">
        <f t="shared" si="6"/>
        <v>729245.1700000002</v>
      </c>
    </row>
    <row r="31" spans="2:9" ht="12.75">
      <c r="B31" s="13" t="s">
        <v>32</v>
      </c>
      <c r="C31" s="11"/>
      <c r="D31" s="15">
        <v>272000</v>
      </c>
      <c r="E31" s="16">
        <v>9000</v>
      </c>
      <c r="F31" s="15">
        <f t="shared" si="8"/>
        <v>281000</v>
      </c>
      <c r="G31" s="16">
        <v>115284</v>
      </c>
      <c r="H31" s="16">
        <v>115284</v>
      </c>
      <c r="I31" s="16">
        <f t="shared" si="6"/>
        <v>165716</v>
      </c>
    </row>
    <row r="32" spans="2:9" ht="12.75">
      <c r="B32" s="13" t="s">
        <v>33</v>
      </c>
      <c r="C32" s="11"/>
      <c r="D32" s="15">
        <v>691500</v>
      </c>
      <c r="E32" s="16">
        <v>-308605</v>
      </c>
      <c r="F32" s="15">
        <f t="shared" si="8"/>
        <v>382895</v>
      </c>
      <c r="G32" s="16">
        <v>81658.5</v>
      </c>
      <c r="H32" s="16">
        <v>81658.5</v>
      </c>
      <c r="I32" s="16">
        <f t="shared" si="6"/>
        <v>301236.5</v>
      </c>
    </row>
    <row r="33" spans="2:9" ht="12.75">
      <c r="B33" s="13" t="s">
        <v>34</v>
      </c>
      <c r="C33" s="11"/>
      <c r="D33" s="15">
        <v>191500</v>
      </c>
      <c r="E33" s="16">
        <v>-49523.96</v>
      </c>
      <c r="F33" s="15">
        <f t="shared" si="8"/>
        <v>141976.04</v>
      </c>
      <c r="G33" s="16">
        <v>16019.71</v>
      </c>
      <c r="H33" s="16">
        <v>16019.71</v>
      </c>
      <c r="I33" s="16">
        <f t="shared" si="6"/>
        <v>125956.33000000002</v>
      </c>
    </row>
    <row r="34" spans="2:9" ht="12.75">
      <c r="B34" s="13" t="s">
        <v>35</v>
      </c>
      <c r="C34" s="11"/>
      <c r="D34" s="15">
        <v>2456497</v>
      </c>
      <c r="E34" s="16">
        <v>-695483.81</v>
      </c>
      <c r="F34" s="15">
        <f t="shared" si="8"/>
        <v>1761013.19</v>
      </c>
      <c r="G34" s="16">
        <v>642506.81</v>
      </c>
      <c r="H34" s="16">
        <v>642506.81</v>
      </c>
      <c r="I34" s="16">
        <f t="shared" si="6"/>
        <v>1118506.38</v>
      </c>
    </row>
    <row r="35" spans="2:9" ht="12.75">
      <c r="B35" s="13" t="s">
        <v>36</v>
      </c>
      <c r="C35" s="11"/>
      <c r="D35" s="15">
        <v>110000</v>
      </c>
      <c r="E35" s="16">
        <v>5787</v>
      </c>
      <c r="F35" s="15">
        <f t="shared" si="8"/>
        <v>115787</v>
      </c>
      <c r="G35" s="16">
        <v>56079</v>
      </c>
      <c r="H35" s="16">
        <v>56079</v>
      </c>
      <c r="I35" s="16">
        <f t="shared" si="6"/>
        <v>59708</v>
      </c>
    </row>
    <row r="36" spans="2:9" ht="12.75">
      <c r="B36" s="13" t="s">
        <v>37</v>
      </c>
      <c r="C36" s="11"/>
      <c r="D36" s="15">
        <v>60000</v>
      </c>
      <c r="E36" s="16">
        <v>30000</v>
      </c>
      <c r="F36" s="15">
        <f t="shared" si="8"/>
        <v>90000</v>
      </c>
      <c r="G36" s="16">
        <v>7200</v>
      </c>
      <c r="H36" s="16">
        <v>7200</v>
      </c>
      <c r="I36" s="16">
        <f t="shared" si="6"/>
        <v>82800</v>
      </c>
    </row>
    <row r="37" spans="2:9" ht="12.75">
      <c r="B37" s="13" t="s">
        <v>38</v>
      </c>
      <c r="C37" s="11"/>
      <c r="D37" s="15">
        <v>2510000</v>
      </c>
      <c r="E37" s="16">
        <v>-817556.44</v>
      </c>
      <c r="F37" s="15">
        <f t="shared" si="8"/>
        <v>1692443.56</v>
      </c>
      <c r="G37" s="16">
        <v>89696.51</v>
      </c>
      <c r="H37" s="16">
        <v>89696.51</v>
      </c>
      <c r="I37" s="16">
        <f t="shared" si="6"/>
        <v>1602747.05</v>
      </c>
    </row>
    <row r="38" spans="2:9" ht="12.75">
      <c r="B38" s="13" t="s">
        <v>39</v>
      </c>
      <c r="C38" s="11"/>
      <c r="D38" s="15">
        <v>789000</v>
      </c>
      <c r="E38" s="16">
        <v>-157770</v>
      </c>
      <c r="F38" s="15">
        <f t="shared" si="8"/>
        <v>631230</v>
      </c>
      <c r="G38" s="16">
        <v>424131</v>
      </c>
      <c r="H38" s="16">
        <v>424131</v>
      </c>
      <c r="I38" s="16">
        <f t="shared" si="6"/>
        <v>207099</v>
      </c>
    </row>
    <row r="39" spans="2:9" ht="25.5" customHeight="1">
      <c r="B39" s="37" t="s">
        <v>40</v>
      </c>
      <c r="C39" s="38"/>
      <c r="D39" s="15">
        <f aca="true" t="shared" si="9" ref="D39:I39">SUM(D40:D48)</f>
        <v>5924417</v>
      </c>
      <c r="E39" s="15">
        <f t="shared" si="9"/>
        <v>-601122.14</v>
      </c>
      <c r="F39" s="15">
        <f>SUM(F40:F48)</f>
        <v>5323294.859999999</v>
      </c>
      <c r="G39" s="15">
        <f t="shared" si="9"/>
        <v>1738924.67</v>
      </c>
      <c r="H39" s="15">
        <f t="shared" si="9"/>
        <v>1738924.67</v>
      </c>
      <c r="I39" s="15">
        <f t="shared" si="9"/>
        <v>3584370.19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1830891</v>
      </c>
      <c r="E41" s="16">
        <v>-236190.65</v>
      </c>
      <c r="F41" s="15">
        <f aca="true" t="shared" si="10" ref="F41:F83">D41+E41</f>
        <v>1594700.35</v>
      </c>
      <c r="G41" s="16">
        <v>409227</v>
      </c>
      <c r="H41" s="16">
        <v>409227</v>
      </c>
      <c r="I41" s="16">
        <f t="shared" si="6"/>
        <v>1185473.35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3855926</v>
      </c>
      <c r="E43" s="16">
        <v>-368581.49</v>
      </c>
      <c r="F43" s="15">
        <f t="shared" si="10"/>
        <v>3487344.51</v>
      </c>
      <c r="G43" s="16">
        <v>1239997.67</v>
      </c>
      <c r="H43" s="16">
        <v>1239997.67</v>
      </c>
      <c r="I43" s="16">
        <f t="shared" si="6"/>
        <v>2247346.84</v>
      </c>
    </row>
    <row r="44" spans="2:9" ht="12.75">
      <c r="B44" s="13" t="s">
        <v>45</v>
      </c>
      <c r="C44" s="11"/>
      <c r="D44" s="15">
        <v>237600</v>
      </c>
      <c r="E44" s="16">
        <v>3650</v>
      </c>
      <c r="F44" s="15">
        <f t="shared" si="10"/>
        <v>241250</v>
      </c>
      <c r="G44" s="16">
        <v>89700</v>
      </c>
      <c r="H44" s="16">
        <v>89700</v>
      </c>
      <c r="I44" s="16">
        <f t="shared" si="6"/>
        <v>151550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131500</v>
      </c>
      <c r="E49" s="15">
        <f t="shared" si="11"/>
        <v>-4000</v>
      </c>
      <c r="F49" s="15">
        <f t="shared" si="11"/>
        <v>127500</v>
      </c>
      <c r="G49" s="15">
        <f t="shared" si="11"/>
        <v>100842</v>
      </c>
      <c r="H49" s="15">
        <f t="shared" si="11"/>
        <v>100842</v>
      </c>
      <c r="I49" s="15">
        <f t="shared" si="11"/>
        <v>26658</v>
      </c>
    </row>
    <row r="50" spans="2:9" ht="12.75">
      <c r="B50" s="13" t="s">
        <v>51</v>
      </c>
      <c r="C50" s="11"/>
      <c r="D50" s="15">
        <v>85000</v>
      </c>
      <c r="E50" s="16">
        <v>-27500</v>
      </c>
      <c r="F50" s="15">
        <f t="shared" si="10"/>
        <v>57500</v>
      </c>
      <c r="G50" s="16">
        <v>30842</v>
      </c>
      <c r="H50" s="16">
        <v>30842</v>
      </c>
      <c r="I50" s="16">
        <f t="shared" si="6"/>
        <v>26658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>
        <v>11500</v>
      </c>
      <c r="E54" s="16">
        <v>-11500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56</v>
      </c>
      <c r="C55" s="11"/>
      <c r="D55" s="15">
        <v>20000</v>
      </c>
      <c r="E55" s="16">
        <v>-20000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0</v>
      </c>
      <c r="E57" s="16">
        <v>70000</v>
      </c>
      <c r="F57" s="15">
        <f t="shared" si="10"/>
        <v>70000</v>
      </c>
      <c r="G57" s="16">
        <v>70000</v>
      </c>
      <c r="H57" s="16">
        <v>70000</v>
      </c>
      <c r="I57" s="16">
        <f t="shared" si="6"/>
        <v>0</v>
      </c>
    </row>
    <row r="58" spans="2:9" ht="12.75">
      <c r="B58" s="13" t="s">
        <v>59</v>
      </c>
      <c r="C58" s="11"/>
      <c r="D58" s="15">
        <v>15000</v>
      </c>
      <c r="E58" s="16">
        <v>-15000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27396319</v>
      </c>
      <c r="E85" s="21">
        <f>E86+E104+E94+E114+E124+E134+E138+E147+E151</f>
        <v>-3095100.56</v>
      </c>
      <c r="F85" s="21">
        <f t="shared" si="12"/>
        <v>24301218.439999998</v>
      </c>
      <c r="G85" s="21">
        <f>G86+G104+G94+G114+G124+G134+G138+G147+G151</f>
        <v>5616098.699999999</v>
      </c>
      <c r="H85" s="21">
        <f>H86+H104+H94+H114+H124+H134+H138+H147+H151</f>
        <v>5616098.699999999</v>
      </c>
      <c r="I85" s="21">
        <f t="shared" si="12"/>
        <v>18685119.740000002</v>
      </c>
    </row>
    <row r="86" spans="2:9" ht="12.75">
      <c r="B86" s="3" t="s">
        <v>12</v>
      </c>
      <c r="C86" s="9"/>
      <c r="D86" s="15">
        <f>SUM(D87:D93)</f>
        <v>5663358</v>
      </c>
      <c r="E86" s="15">
        <f>SUM(E87:E93)</f>
        <v>0</v>
      </c>
      <c r="F86" s="15">
        <f>SUM(F87:F93)</f>
        <v>5663358</v>
      </c>
      <c r="G86" s="15">
        <f>SUM(G87:G93)</f>
        <v>1967176</v>
      </c>
      <c r="H86" s="15">
        <f>SUM(H87:H93)</f>
        <v>1967176</v>
      </c>
      <c r="I86" s="16">
        <f aca="true" t="shared" si="13" ref="I86:I149">F86-G86</f>
        <v>3696182</v>
      </c>
    </row>
    <row r="87" spans="2:9" ht="12.75">
      <c r="B87" s="13" t="s">
        <v>13</v>
      </c>
      <c r="C87" s="11"/>
      <c r="D87" s="15">
        <v>4169592</v>
      </c>
      <c r="E87" s="16">
        <v>0</v>
      </c>
      <c r="F87" s="15">
        <f aca="true" t="shared" si="14" ref="F87:F103">D87+E87</f>
        <v>4169592</v>
      </c>
      <c r="G87" s="16">
        <v>1868983</v>
      </c>
      <c r="H87" s="16">
        <v>1868983</v>
      </c>
      <c r="I87" s="16">
        <f t="shared" si="13"/>
        <v>2300609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893766</v>
      </c>
      <c r="E89" s="16">
        <v>0</v>
      </c>
      <c r="F89" s="15">
        <f t="shared" si="14"/>
        <v>893766</v>
      </c>
      <c r="G89" s="16">
        <v>95373</v>
      </c>
      <c r="H89" s="16">
        <v>95373</v>
      </c>
      <c r="I89" s="16">
        <f t="shared" si="13"/>
        <v>798393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350000</v>
      </c>
      <c r="E91" s="16">
        <v>0</v>
      </c>
      <c r="F91" s="15">
        <f t="shared" si="14"/>
        <v>350000</v>
      </c>
      <c r="G91" s="16">
        <v>2820</v>
      </c>
      <c r="H91" s="16">
        <v>2820</v>
      </c>
      <c r="I91" s="16">
        <f t="shared" si="13"/>
        <v>347180</v>
      </c>
    </row>
    <row r="92" spans="2:9" ht="12.75">
      <c r="B92" s="13" t="s">
        <v>18</v>
      </c>
      <c r="C92" s="11"/>
      <c r="D92" s="15">
        <v>250000</v>
      </c>
      <c r="E92" s="16">
        <v>0</v>
      </c>
      <c r="F92" s="15">
        <f t="shared" si="14"/>
        <v>250000</v>
      </c>
      <c r="G92" s="16">
        <v>0</v>
      </c>
      <c r="H92" s="16">
        <v>0</v>
      </c>
      <c r="I92" s="16">
        <f t="shared" si="13"/>
        <v>250000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2210000</v>
      </c>
      <c r="E94" s="15">
        <f>SUM(E95:E103)</f>
        <v>-624068.56</v>
      </c>
      <c r="F94" s="15">
        <f>SUM(F95:F103)</f>
        <v>1585931.44</v>
      </c>
      <c r="G94" s="15">
        <f>SUM(G95:G103)</f>
        <v>1066163.5999999999</v>
      </c>
      <c r="H94" s="15">
        <f>SUM(H95:H103)</f>
        <v>1066163.5999999999</v>
      </c>
      <c r="I94" s="16">
        <f t="shared" si="13"/>
        <v>519767.8400000001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>
        <v>25000</v>
      </c>
      <c r="E96" s="16">
        <v>0</v>
      </c>
      <c r="F96" s="15">
        <f t="shared" si="14"/>
        <v>25000</v>
      </c>
      <c r="G96" s="16">
        <v>0</v>
      </c>
      <c r="H96" s="16">
        <v>0</v>
      </c>
      <c r="I96" s="16">
        <f t="shared" si="13"/>
        <v>25000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200000</v>
      </c>
      <c r="E98" s="16">
        <v>0</v>
      </c>
      <c r="F98" s="15">
        <f t="shared" si="14"/>
        <v>200000</v>
      </c>
      <c r="G98" s="16">
        <v>174200.8</v>
      </c>
      <c r="H98" s="16">
        <v>174200.8</v>
      </c>
      <c r="I98" s="16">
        <f t="shared" si="13"/>
        <v>25799.20000000001</v>
      </c>
    </row>
    <row r="99" spans="2:9" ht="12.75">
      <c r="B99" s="13" t="s">
        <v>25</v>
      </c>
      <c r="C99" s="11"/>
      <c r="D99" s="15">
        <v>5000</v>
      </c>
      <c r="E99" s="16">
        <v>75000</v>
      </c>
      <c r="F99" s="15">
        <f t="shared" si="14"/>
        <v>80000</v>
      </c>
      <c r="G99" s="16">
        <v>70194.48</v>
      </c>
      <c r="H99" s="16">
        <v>70194.48</v>
      </c>
      <c r="I99" s="16">
        <f t="shared" si="13"/>
        <v>9805.520000000004</v>
      </c>
    </row>
    <row r="100" spans="2:9" ht="12.75">
      <c r="B100" s="13" t="s">
        <v>26</v>
      </c>
      <c r="C100" s="11"/>
      <c r="D100" s="15">
        <v>1800000</v>
      </c>
      <c r="E100" s="16">
        <v>-769068.56</v>
      </c>
      <c r="F100" s="15">
        <f t="shared" si="14"/>
        <v>1030931.44</v>
      </c>
      <c r="G100" s="16">
        <v>603108.62</v>
      </c>
      <c r="H100" s="16">
        <v>603108.62</v>
      </c>
      <c r="I100" s="16">
        <f t="shared" si="13"/>
        <v>427822.81999999995</v>
      </c>
    </row>
    <row r="101" spans="2:9" ht="12.75">
      <c r="B101" s="13" t="s">
        <v>27</v>
      </c>
      <c r="C101" s="11"/>
      <c r="D101" s="15">
        <v>150000</v>
      </c>
      <c r="E101" s="16">
        <v>70000</v>
      </c>
      <c r="F101" s="15">
        <f t="shared" si="14"/>
        <v>220000</v>
      </c>
      <c r="G101" s="16">
        <v>203380.7</v>
      </c>
      <c r="H101" s="16">
        <v>203380.7</v>
      </c>
      <c r="I101" s="16">
        <f t="shared" si="13"/>
        <v>16619.29999999999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30000</v>
      </c>
      <c r="E103" s="16">
        <v>0</v>
      </c>
      <c r="F103" s="15">
        <f t="shared" si="14"/>
        <v>30000</v>
      </c>
      <c r="G103" s="16">
        <v>15279</v>
      </c>
      <c r="H103" s="16">
        <v>15279</v>
      </c>
      <c r="I103" s="16">
        <f t="shared" si="13"/>
        <v>14721</v>
      </c>
    </row>
    <row r="104" spans="2:9" ht="12.75">
      <c r="B104" s="3" t="s">
        <v>30</v>
      </c>
      <c r="C104" s="9"/>
      <c r="D104" s="15">
        <f>SUM(D105:D113)</f>
        <v>5667066</v>
      </c>
      <c r="E104" s="15">
        <f>SUM(E105:E113)</f>
        <v>-914904</v>
      </c>
      <c r="F104" s="15">
        <f>SUM(F105:F113)</f>
        <v>4752162</v>
      </c>
      <c r="G104" s="15">
        <f>SUM(G105:G113)</f>
        <v>2582759.1</v>
      </c>
      <c r="H104" s="15">
        <f>SUM(H105:H113)</f>
        <v>2582759.1</v>
      </c>
      <c r="I104" s="16">
        <f t="shared" si="13"/>
        <v>2169402.9</v>
      </c>
    </row>
    <row r="105" spans="2:9" ht="12.75">
      <c r="B105" s="13" t="s">
        <v>31</v>
      </c>
      <c r="C105" s="11"/>
      <c r="D105" s="15">
        <v>5017066</v>
      </c>
      <c r="E105" s="16">
        <v>-599904</v>
      </c>
      <c r="F105" s="16">
        <f>D105+E105</f>
        <v>4417162</v>
      </c>
      <c r="G105" s="16">
        <v>2362287.17</v>
      </c>
      <c r="H105" s="16">
        <v>2362287.17</v>
      </c>
      <c r="I105" s="16">
        <f t="shared" si="13"/>
        <v>2054874.83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20000</v>
      </c>
      <c r="E108" s="16">
        <v>0</v>
      </c>
      <c r="F108" s="16">
        <f t="shared" si="15"/>
        <v>20000</v>
      </c>
      <c r="G108" s="16">
        <v>928</v>
      </c>
      <c r="H108" s="16">
        <v>928</v>
      </c>
      <c r="I108" s="16">
        <f t="shared" si="13"/>
        <v>19072</v>
      </c>
    </row>
    <row r="109" spans="2:9" ht="12.75">
      <c r="B109" s="13" t="s">
        <v>35</v>
      </c>
      <c r="C109" s="11"/>
      <c r="D109" s="15">
        <v>630000</v>
      </c>
      <c r="E109" s="16">
        <v>-315000</v>
      </c>
      <c r="F109" s="16">
        <f t="shared" si="15"/>
        <v>315000</v>
      </c>
      <c r="G109" s="16">
        <v>219543.93</v>
      </c>
      <c r="H109" s="16">
        <v>219543.93</v>
      </c>
      <c r="I109" s="16">
        <f t="shared" si="13"/>
        <v>95456.07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13855895</v>
      </c>
      <c r="E134" s="15">
        <f>SUM(E135:E137)</f>
        <v>-1556128</v>
      </c>
      <c r="F134" s="15">
        <f>SUM(F135:F137)</f>
        <v>12299767</v>
      </c>
      <c r="G134" s="15">
        <f>SUM(G135:G137)</f>
        <v>0</v>
      </c>
      <c r="H134" s="15">
        <f>SUM(H135:H137)</f>
        <v>0</v>
      </c>
      <c r="I134" s="16">
        <f t="shared" si="13"/>
        <v>12299767</v>
      </c>
    </row>
    <row r="135" spans="2:9" ht="12.75">
      <c r="B135" s="13" t="s">
        <v>61</v>
      </c>
      <c r="C135" s="11"/>
      <c r="D135" s="15">
        <v>13855895</v>
      </c>
      <c r="E135" s="16">
        <v>-1556128</v>
      </c>
      <c r="F135" s="16">
        <f>D135+E135</f>
        <v>12299767</v>
      </c>
      <c r="G135" s="16">
        <v>0</v>
      </c>
      <c r="H135" s="16">
        <v>0</v>
      </c>
      <c r="I135" s="16">
        <f t="shared" si="13"/>
        <v>12299767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80157492</v>
      </c>
      <c r="E160" s="14">
        <f t="shared" si="21"/>
        <v>-5886176.58</v>
      </c>
      <c r="F160" s="14">
        <f t="shared" si="21"/>
        <v>74271315.42</v>
      </c>
      <c r="G160" s="14">
        <f t="shared" si="21"/>
        <v>26099414.09</v>
      </c>
      <c r="H160" s="14">
        <f t="shared" si="21"/>
        <v>26099414.09</v>
      </c>
      <c r="I160" s="14">
        <f t="shared" si="21"/>
        <v>48171901.33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2016-12-20T19:53:14Z</cp:lastPrinted>
  <dcterms:created xsi:type="dcterms:W3CDTF">2016-10-11T20:25:15Z</dcterms:created>
  <dcterms:modified xsi:type="dcterms:W3CDTF">2022-01-26T19:15:33Z</dcterms:modified>
  <cp:category/>
  <cp:version/>
  <cp:contentType/>
  <cp:contentStatus/>
</cp:coreProperties>
</file>