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<sst xmlns="http://schemas.openxmlformats.org/spreadsheetml/2006/main" count="162" uniqueCount="89">
  <si>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</si>
  <si>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</si>
  <si>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</si>
  <si>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</si>
  <si>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</si>
  <si>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</si>
  <si>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</si>
  <si>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</si>
  <si>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</si>
  <si>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</si>
  <si>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</si>
  <si>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</si>
  <si>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</si>
  <si>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</si>
  <si>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</si>
  <si>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</si>
  <si>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</si>
  <si>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</si>
  <si>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</si>
  <si>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</si>
  <si>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</si>
  <si>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</si>
  <si>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</si>
  <si>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</si>
  <si>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</si>
  <si>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</si>
  <si>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</si>
  <si>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</si>
  <si>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</si>
  <si>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</si>
  <si>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</si>
  <si>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</si>
  <si>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</si>
  <si>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</si>
  <si>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</si>
  <si>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</si>
  <si>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</si>
  <si>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</si>
  <si>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</si>
  <si>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</si>
  <si>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</si>
  <si>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</si>
  <si>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</si>
  <si>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</si>
  <si>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</si>
  <si>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</si>
  <si>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</si>
  <si>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</si>
  <si>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</si>
  <si>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</si>
  <si>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</si>
  <si>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</si>
  <si>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</si>
  <si>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</si>
  <si>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</si>
  <si>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</si>
  <si>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</si>
  <si>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</si>
  <si>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</si>
  <si>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</si>
  <si>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</si>
  <si>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</si>
  <si>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</si>
  <si>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</si>
  <si>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</si>
  <si>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</si>
  <si>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</si>
  <si>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</si>
  <si>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</si>
  <si>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</si>
  <si>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</si>
  <si>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</si>
  <si>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</si>
  <si>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</si>
  <si>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</si>
  <si>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</si>
  <si>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</si>
  <si>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</si>
  <si>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</si>
  <si>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</si>
  <si>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</si>
  <si>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</si>
  <si>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</si>
  <si>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</si>
  <si>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</si>
  <si>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</si>
  <si>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</si>
  <si>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HUASCA DE OCAMPO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</si>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</sst>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45726318</v>
      </c>
      <c r="E10" s="14">
        <f t="shared" si="0"/>
        <v>4695755.01</v>
      </c>
      <c r="F10" s="14">
        <f t="shared" si="0"/>
        <v>50422073.01</v>
      </c>
      <c r="G10" s="14">
        <f t="shared" si="0"/>
        <v>11489709.66</v>
      </c>
      <c r="H10" s="14">
        <f t="shared" si="0"/>
        <v>11489709.66</v>
      </c>
      <c r="I10" s="14">
        <f t="shared" si="0"/>
        <v>38932363.35</v>
      </c>
    </row>
    <row r="11" spans="2:9" ht="12.75">
      <c r="B11" s="3" t="s">
        <v>12</v>
      </c>
      <c r="C11" s="9"/>
      <c r="D11" s="15">
        <f aca="true" t="shared" si="1" ref="D11:I11">SUM(D12:D18)</f>
        <v>27019401.019999996</v>
      </c>
      <c r="E11" s="15">
        <f t="shared" si="1"/>
        <v>472370</v>
      </c>
      <c r="F11" s="15">
        <f t="shared" si="1"/>
        <v>27491771.019999996</v>
      </c>
      <c r="G11" s="15">
        <f t="shared" si="1"/>
        <v>6547033.75</v>
      </c>
      <c r="H11" s="15">
        <f t="shared" si="1"/>
        <v>6547033.75</v>
      </c>
      <c r="I11" s="15">
        <f t="shared" si="1"/>
        <v>20944737.269999996</v>
      </c>
    </row>
    <row r="12" spans="2:9" ht="12.75">
      <c r="B12" s="13" t="s">
        <v>13</v>
      </c>
      <c r="C12" s="11"/>
      <c r="D12" s="15">
        <v>20912365.4</v>
      </c>
      <c r="E12" s="16">
        <v>288734</v>
      </c>
      <c r="F12" s="16">
        <f>D12+E12</f>
        <v>21201099.4</v>
      </c>
      <c r="G12" s="16">
        <v>6175609</v>
      </c>
      <c r="H12" s="16">
        <v>6175609</v>
      </c>
      <c r="I12" s="16">
        <f>F12-G12</f>
        <v>15025490.399999999</v>
      </c>
    </row>
    <row r="13" spans="2:9" ht="12.75">
      <c r="B13" s="13" t="s">
        <v>14</v>
      </c>
      <c r="C13" s="11"/>
      <c r="D13" s="15">
        <v>0</v>
      </c>
      <c r="E13" s="16">
        <v>150000</v>
      </c>
      <c r="F13" s="16">
        <f aca="true" t="shared" si="2" ref="F13:F18">D13+E13</f>
        <v>150000</v>
      </c>
      <c r="G13" s="16">
        <v>41160</v>
      </c>
      <c r="H13" s="16">
        <v>41160</v>
      </c>
      <c r="I13" s="16">
        <f aca="true" t="shared" si="3" ref="I13:I18">F13-G13</f>
        <v>108840</v>
      </c>
    </row>
    <row r="14" spans="2:9" ht="12.75">
      <c r="B14" s="13" t="s">
        <v>15</v>
      </c>
      <c r="C14" s="11"/>
      <c r="D14" s="15">
        <v>4405442.72</v>
      </c>
      <c r="E14" s="16">
        <v>14142</v>
      </c>
      <c r="F14" s="16">
        <f t="shared" si="2"/>
        <v>4419584.72</v>
      </c>
      <c r="G14" s="16">
        <v>129150</v>
      </c>
      <c r="H14" s="16">
        <v>129150</v>
      </c>
      <c r="I14" s="16">
        <f t="shared" si="3"/>
        <v>4290434.72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700000</v>
      </c>
      <c r="E16" s="16">
        <v>19494</v>
      </c>
      <c r="F16" s="16">
        <f t="shared" si="2"/>
        <v>719494</v>
      </c>
      <c r="G16" s="16">
        <v>201114.75</v>
      </c>
      <c r="H16" s="16">
        <v>201114.75</v>
      </c>
      <c r="I16" s="16">
        <f t="shared" si="3"/>
        <v>518379.25</v>
      </c>
    </row>
    <row r="17" spans="2:9" ht="12.75">
      <c r="B17" s="13" t="s">
        <v>18</v>
      </c>
      <c r="C17" s="11"/>
      <c r="D17" s="15">
        <v>1001592.9</v>
      </c>
      <c r="E17" s="16">
        <v>0</v>
      </c>
      <c r="F17" s="16">
        <f t="shared" si="2"/>
        <v>1001592.9</v>
      </c>
      <c r="G17" s="16">
        <v>0</v>
      </c>
      <c r="H17" s="16">
        <v>0</v>
      </c>
      <c r="I17" s="16">
        <f t="shared" si="3"/>
        <v>1001592.9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5659589.7</v>
      </c>
      <c r="E19" s="15">
        <f t="shared" si="4"/>
        <v>767862.75</v>
      </c>
      <c r="F19" s="15">
        <f t="shared" si="4"/>
        <v>6427452.45</v>
      </c>
      <c r="G19" s="15">
        <f t="shared" si="4"/>
        <v>1361513.44</v>
      </c>
      <c r="H19" s="15">
        <f t="shared" si="4"/>
        <v>1361513.44</v>
      </c>
      <c r="I19" s="15">
        <f t="shared" si="4"/>
        <v>5065939.01</v>
      </c>
    </row>
    <row r="20" spans="2:9" ht="12.75">
      <c r="B20" s="13" t="s">
        <v>21</v>
      </c>
      <c r="C20" s="11"/>
      <c r="D20" s="15">
        <v>1205000</v>
      </c>
      <c r="E20" s="16">
        <v>64612.95</v>
      </c>
      <c r="F20" s="15">
        <f aca="true" t="shared" si="5" ref="F20:F28">D20+E20</f>
        <v>1269612.95</v>
      </c>
      <c r="G20" s="16">
        <v>247947.17</v>
      </c>
      <c r="H20" s="16">
        <v>247947.17</v>
      </c>
      <c r="I20" s="16">
        <f>F20-G20</f>
        <v>1021665.7799999999</v>
      </c>
    </row>
    <row r="21" spans="2:9" ht="12.75">
      <c r="B21" s="13" t="s">
        <v>22</v>
      </c>
      <c r="C21" s="11"/>
      <c r="D21" s="15">
        <v>345000</v>
      </c>
      <c r="E21" s="16">
        <v>0</v>
      </c>
      <c r="F21" s="15">
        <f t="shared" si="5"/>
        <v>345000</v>
      </c>
      <c r="G21" s="16">
        <v>58217.67</v>
      </c>
      <c r="H21" s="16">
        <v>58217.67</v>
      </c>
      <c r="I21" s="16">
        <f aca="true" t="shared" si="6" ref="I21:I83">F21-G21</f>
        <v>286782.33</v>
      </c>
    </row>
    <row r="22" spans="2:9" ht="12.75">
      <c r="B22" s="13" t="s">
        <v>23</v>
      </c>
      <c r="C22" s="11"/>
      <c r="D22" s="15">
        <v>15000</v>
      </c>
      <c r="E22" s="16">
        <v>10000</v>
      </c>
      <c r="F22" s="15">
        <f t="shared" si="5"/>
        <v>25000</v>
      </c>
      <c r="G22" s="16">
        <v>18150</v>
      </c>
      <c r="H22" s="16">
        <v>18150</v>
      </c>
      <c r="I22" s="16">
        <f t="shared" si="6"/>
        <v>6850</v>
      </c>
    </row>
    <row r="23" spans="2:9" ht="12.75">
      <c r="B23" s="13" t="s">
        <v>24</v>
      </c>
      <c r="C23" s="11"/>
      <c r="D23" s="15">
        <v>255000</v>
      </c>
      <c r="E23" s="16">
        <v>10000</v>
      </c>
      <c r="F23" s="15">
        <f t="shared" si="5"/>
        <v>265000</v>
      </c>
      <c r="G23" s="16">
        <v>18624.09</v>
      </c>
      <c r="H23" s="16">
        <v>18624.09</v>
      </c>
      <c r="I23" s="16">
        <f t="shared" si="6"/>
        <v>246375.91</v>
      </c>
    </row>
    <row r="24" spans="2:9" ht="12.75">
      <c r="B24" s="13" t="s">
        <v>25</v>
      </c>
      <c r="C24" s="11"/>
      <c r="D24" s="15">
        <v>65000</v>
      </c>
      <c r="E24" s="16">
        <v>0</v>
      </c>
      <c r="F24" s="15">
        <f t="shared" si="5"/>
        <v>65000</v>
      </c>
      <c r="G24" s="16">
        <v>24170.06</v>
      </c>
      <c r="H24" s="16">
        <v>24170.06</v>
      </c>
      <c r="I24" s="16">
        <f t="shared" si="6"/>
        <v>40829.94</v>
      </c>
    </row>
    <row r="25" spans="2:9" ht="12.75">
      <c r="B25" s="13" t="s">
        <v>26</v>
      </c>
      <c r="C25" s="11"/>
      <c r="D25" s="15">
        <v>3174589.7</v>
      </c>
      <c r="E25" s="16">
        <v>641249.8</v>
      </c>
      <c r="F25" s="15">
        <f t="shared" si="5"/>
        <v>3815839.5</v>
      </c>
      <c r="G25" s="16">
        <v>918330.57</v>
      </c>
      <c r="H25" s="16">
        <v>918330.57</v>
      </c>
      <c r="I25" s="16">
        <f t="shared" si="6"/>
        <v>2897508.93</v>
      </c>
    </row>
    <row r="26" spans="2:9" ht="12.75">
      <c r="B26" s="13" t="s">
        <v>27</v>
      </c>
      <c r="C26" s="11"/>
      <c r="D26" s="15">
        <v>400000</v>
      </c>
      <c r="E26" s="16">
        <v>0</v>
      </c>
      <c r="F26" s="15">
        <f t="shared" si="5"/>
        <v>400000</v>
      </c>
      <c r="G26" s="16">
        <v>2662.2</v>
      </c>
      <c r="H26" s="16">
        <v>2662.2</v>
      </c>
      <c r="I26" s="16">
        <f t="shared" si="6"/>
        <v>397337.8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200000</v>
      </c>
      <c r="E28" s="16">
        <v>42000</v>
      </c>
      <c r="F28" s="15">
        <f t="shared" si="5"/>
        <v>242000</v>
      </c>
      <c r="G28" s="16">
        <v>73411.68</v>
      </c>
      <c r="H28" s="16">
        <v>73411.68</v>
      </c>
      <c r="I28" s="16">
        <f t="shared" si="6"/>
        <v>168588.32</v>
      </c>
    </row>
    <row r="29" spans="2:9" ht="12.75">
      <c r="B29" s="3" t="s">
        <v>30</v>
      </c>
      <c r="C29" s="9"/>
      <c r="D29" s="15">
        <f aca="true" t="shared" si="7" ref="D29:I29">SUM(D30:D38)</f>
        <v>8424567.4</v>
      </c>
      <c r="E29" s="15">
        <f t="shared" si="7"/>
        <v>955397.5899999999</v>
      </c>
      <c r="F29" s="15">
        <f t="shared" si="7"/>
        <v>9379964.99</v>
      </c>
      <c r="G29" s="15">
        <f t="shared" si="7"/>
        <v>2140403.55</v>
      </c>
      <c r="H29" s="15">
        <f t="shared" si="7"/>
        <v>2140403.55</v>
      </c>
      <c r="I29" s="15">
        <f t="shared" si="7"/>
        <v>7239561.44</v>
      </c>
    </row>
    <row r="30" spans="2:9" ht="12.75">
      <c r="B30" s="13" t="s">
        <v>31</v>
      </c>
      <c r="C30" s="11"/>
      <c r="D30" s="15">
        <v>2646626.4</v>
      </c>
      <c r="E30" s="16">
        <v>448747.68</v>
      </c>
      <c r="F30" s="15">
        <f aca="true" t="shared" si="8" ref="F30:F38">D30+E30</f>
        <v>3095374.08</v>
      </c>
      <c r="G30" s="16">
        <v>499600.62</v>
      </c>
      <c r="H30" s="16">
        <v>499600.62</v>
      </c>
      <c r="I30" s="16">
        <f t="shared" si="6"/>
        <v>2595773.46</v>
      </c>
    </row>
    <row r="31" spans="2:9" ht="12.75">
      <c r="B31" s="13" t="s">
        <v>32</v>
      </c>
      <c r="C31" s="11"/>
      <c r="D31" s="15">
        <v>190000</v>
      </c>
      <c r="E31" s="16">
        <v>0</v>
      </c>
      <c r="F31" s="15">
        <f t="shared" si="8"/>
        <v>190000</v>
      </c>
      <c r="G31" s="16">
        <v>95569.8</v>
      </c>
      <c r="H31" s="16">
        <v>95569.8</v>
      </c>
      <c r="I31" s="16">
        <f t="shared" si="6"/>
        <v>94430.2</v>
      </c>
    </row>
    <row r="32" spans="2:9" ht="12.75">
      <c r="B32" s="13" t="s">
        <v>33</v>
      </c>
      <c r="C32" s="11"/>
      <c r="D32" s="15">
        <v>301600</v>
      </c>
      <c r="E32" s="16">
        <v>248922</v>
      </c>
      <c r="F32" s="15">
        <f t="shared" si="8"/>
        <v>550522</v>
      </c>
      <c r="G32" s="16">
        <v>312499.74</v>
      </c>
      <c r="H32" s="16">
        <v>312499.74</v>
      </c>
      <c r="I32" s="16">
        <f t="shared" si="6"/>
        <v>238022.26</v>
      </c>
    </row>
    <row r="33" spans="2:9" ht="12.75">
      <c r="B33" s="13" t="s">
        <v>34</v>
      </c>
      <c r="C33" s="11"/>
      <c r="D33" s="15">
        <v>171000</v>
      </c>
      <c r="E33" s="16">
        <v>2033.71</v>
      </c>
      <c r="F33" s="15">
        <f t="shared" si="8"/>
        <v>173033.71</v>
      </c>
      <c r="G33" s="16">
        <v>56350.48</v>
      </c>
      <c r="H33" s="16">
        <v>56350.48</v>
      </c>
      <c r="I33" s="16">
        <f t="shared" si="6"/>
        <v>116683.22999999998</v>
      </c>
    </row>
    <row r="34" spans="2:9" ht="12.75">
      <c r="B34" s="13" t="s">
        <v>35</v>
      </c>
      <c r="C34" s="11"/>
      <c r="D34" s="15">
        <v>2468258</v>
      </c>
      <c r="E34" s="16">
        <v>276694.2</v>
      </c>
      <c r="F34" s="15">
        <f t="shared" si="8"/>
        <v>2744952.2</v>
      </c>
      <c r="G34" s="16">
        <v>576479.05</v>
      </c>
      <c r="H34" s="16">
        <v>576479.05</v>
      </c>
      <c r="I34" s="16">
        <f t="shared" si="6"/>
        <v>2168473.1500000004</v>
      </c>
    </row>
    <row r="35" spans="2:9" ht="12.75">
      <c r="B35" s="13" t="s">
        <v>36</v>
      </c>
      <c r="C35" s="11"/>
      <c r="D35" s="15">
        <v>90000</v>
      </c>
      <c r="E35" s="16">
        <v>0</v>
      </c>
      <c r="F35" s="15">
        <f t="shared" si="8"/>
        <v>90000</v>
      </c>
      <c r="G35" s="16">
        <v>46264.54</v>
      </c>
      <c r="H35" s="16">
        <v>46264.54</v>
      </c>
      <c r="I35" s="16">
        <f t="shared" si="6"/>
        <v>43735.46</v>
      </c>
    </row>
    <row r="36" spans="2:9" ht="12.75">
      <c r="B36" s="13" t="s">
        <v>37</v>
      </c>
      <c r="C36" s="11"/>
      <c r="D36" s="15">
        <v>60000</v>
      </c>
      <c r="E36" s="16">
        <v>0</v>
      </c>
      <c r="F36" s="15">
        <f t="shared" si="8"/>
        <v>60000</v>
      </c>
      <c r="G36" s="16">
        <v>8305</v>
      </c>
      <c r="H36" s="16">
        <v>8305</v>
      </c>
      <c r="I36" s="16">
        <f t="shared" si="6"/>
        <v>51695</v>
      </c>
    </row>
    <row r="37" spans="2:9" ht="12.75">
      <c r="B37" s="13" t="s">
        <v>38</v>
      </c>
      <c r="C37" s="11"/>
      <c r="D37" s="15">
        <v>2027782</v>
      </c>
      <c r="E37" s="16">
        <v>-31000</v>
      </c>
      <c r="F37" s="15">
        <f t="shared" si="8"/>
        <v>1996782</v>
      </c>
      <c r="G37" s="16">
        <v>365592.32</v>
      </c>
      <c r="H37" s="16">
        <v>365592.32</v>
      </c>
      <c r="I37" s="16">
        <f t="shared" si="6"/>
        <v>1631189.68</v>
      </c>
    </row>
    <row r="38" spans="2:9" ht="12.75">
      <c r="B38" s="13" t="s">
        <v>39</v>
      </c>
      <c r="C38" s="11"/>
      <c r="D38" s="15">
        <v>469301</v>
      </c>
      <c r="E38" s="16">
        <v>10000</v>
      </c>
      <c r="F38" s="15">
        <f t="shared" si="8"/>
        <v>479301</v>
      </c>
      <c r="G38" s="16">
        <v>179742</v>
      </c>
      <c r="H38" s="16">
        <v>179742</v>
      </c>
      <c r="I38" s="16">
        <f t="shared" si="6"/>
        <v>299559</v>
      </c>
    </row>
    <row r="39" spans="2:9" ht="25.5" customHeight="1">
      <c r="B39" s="37" t="s">
        <v>40</v>
      </c>
      <c r="C39" s="38"/>
      <c r="D39" s="15">
        <f aca="true" t="shared" si="9" ref="D39:I39">SUM(D40:D48)</f>
        <v>3450800</v>
      </c>
      <c r="E39" s="15">
        <f t="shared" si="9"/>
        <v>-85021.95000000001</v>
      </c>
      <c r="F39" s="15">
        <f>SUM(F40:F48)</f>
        <v>3365778.05</v>
      </c>
      <c r="G39" s="15">
        <f t="shared" si="9"/>
        <v>1388577.4</v>
      </c>
      <c r="H39" s="15">
        <f t="shared" si="9"/>
        <v>1388577.4</v>
      </c>
      <c r="I39" s="15">
        <f t="shared" si="9"/>
        <v>1977200.65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572714</v>
      </c>
      <c r="E41" s="16">
        <v>456203.05</v>
      </c>
      <c r="F41" s="15">
        <f aca="true" t="shared" si="10" ref="F41:F83">D41+E41</f>
        <v>1028917.05</v>
      </c>
      <c r="G41" s="16">
        <v>566816.55</v>
      </c>
      <c r="H41" s="16">
        <v>566816.55</v>
      </c>
      <c r="I41" s="16">
        <f t="shared" si="6"/>
        <v>462100.5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2640486</v>
      </c>
      <c r="E43" s="16">
        <v>-541225</v>
      </c>
      <c r="F43" s="15">
        <f t="shared" si="10"/>
        <v>2099261</v>
      </c>
      <c r="G43" s="16">
        <v>778935.85</v>
      </c>
      <c r="H43" s="16">
        <v>778935.85</v>
      </c>
      <c r="I43" s="16">
        <f t="shared" si="6"/>
        <v>1320325.15</v>
      </c>
    </row>
    <row r="44" spans="2:9" ht="12.75">
      <c r="B44" s="13" t="s">
        <v>45</v>
      </c>
      <c r="C44" s="11"/>
      <c r="D44" s="15">
        <v>237600</v>
      </c>
      <c r="E44" s="16">
        <v>0</v>
      </c>
      <c r="F44" s="15">
        <f t="shared" si="10"/>
        <v>237600</v>
      </c>
      <c r="G44" s="16">
        <v>42825</v>
      </c>
      <c r="H44" s="16">
        <v>42825</v>
      </c>
      <c r="I44" s="16">
        <f t="shared" si="6"/>
        <v>194775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175005</v>
      </c>
      <c r="E49" s="15">
        <f t="shared" si="11"/>
        <v>771726.16</v>
      </c>
      <c r="F49" s="15">
        <f t="shared" si="11"/>
        <v>946731.16</v>
      </c>
      <c r="G49" s="15">
        <f t="shared" si="11"/>
        <v>35650.21</v>
      </c>
      <c r="H49" s="15">
        <f t="shared" si="11"/>
        <v>35650.21</v>
      </c>
      <c r="I49" s="15">
        <f t="shared" si="11"/>
        <v>911080.9500000001</v>
      </c>
    </row>
    <row r="50" spans="2:9" ht="12.75">
      <c r="B50" s="13" t="s">
        <v>51</v>
      </c>
      <c r="C50" s="11"/>
      <c r="D50" s="15">
        <v>145005</v>
      </c>
      <c r="E50" s="16">
        <v>0</v>
      </c>
      <c r="F50" s="15">
        <f t="shared" si="10"/>
        <v>145005</v>
      </c>
      <c r="G50" s="16">
        <v>19150.2</v>
      </c>
      <c r="H50" s="16">
        <v>19150.2</v>
      </c>
      <c r="I50" s="16">
        <f t="shared" si="6"/>
        <v>125854.8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760226.16</v>
      </c>
      <c r="F53" s="15">
        <f t="shared" si="10"/>
        <v>760226.16</v>
      </c>
      <c r="G53" s="16">
        <v>0</v>
      </c>
      <c r="H53" s="16">
        <v>0</v>
      </c>
      <c r="I53" s="16">
        <f t="shared" si="6"/>
        <v>760226.16</v>
      </c>
    </row>
    <row r="54" spans="2:9" ht="12.75">
      <c r="B54" s="13" t="s">
        <v>55</v>
      </c>
      <c r="C54" s="11"/>
      <c r="D54" s="15">
        <v>0</v>
      </c>
      <c r="E54" s="16">
        <v>11500</v>
      </c>
      <c r="F54" s="15">
        <f t="shared" si="10"/>
        <v>11500</v>
      </c>
      <c r="G54" s="16">
        <v>11500</v>
      </c>
      <c r="H54" s="16">
        <v>11500</v>
      </c>
      <c r="I54" s="16">
        <f t="shared" si="6"/>
        <v>0</v>
      </c>
    </row>
    <row r="55" spans="2:9" ht="12.75">
      <c r="B55" s="13" t="s">
        <v>56</v>
      </c>
      <c r="C55" s="11"/>
      <c r="D55" s="15">
        <v>30000</v>
      </c>
      <c r="E55" s="16">
        <v>0</v>
      </c>
      <c r="F55" s="15">
        <f t="shared" si="10"/>
        <v>30000</v>
      </c>
      <c r="G55" s="16">
        <v>5000.01</v>
      </c>
      <c r="H55" s="16">
        <v>5000.01</v>
      </c>
      <c r="I55" s="16">
        <f t="shared" si="6"/>
        <v>24999.989999999998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0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400000</v>
      </c>
      <c r="E59" s="15">
        <f>SUM(E60:E62)</f>
        <v>2013420.46</v>
      </c>
      <c r="F59" s="15">
        <f>SUM(F60:F62)</f>
        <v>2413420.46</v>
      </c>
      <c r="G59" s="15">
        <f>SUM(G60:G62)</f>
        <v>16531.31</v>
      </c>
      <c r="H59" s="15">
        <f>SUM(H60:H62)</f>
        <v>16531.31</v>
      </c>
      <c r="I59" s="16">
        <f t="shared" si="6"/>
        <v>2396889.15</v>
      </c>
    </row>
    <row r="60" spans="2:9" ht="12.75">
      <c r="B60" s="13" t="s">
        <v>61</v>
      </c>
      <c r="C60" s="11"/>
      <c r="D60" s="15">
        <v>400000</v>
      </c>
      <c r="E60" s="16">
        <v>2013420.46</v>
      </c>
      <c r="F60" s="15">
        <f t="shared" si="10"/>
        <v>2413420.46</v>
      </c>
      <c r="G60" s="16">
        <v>16531.31</v>
      </c>
      <c r="H60" s="16">
        <v>16531.31</v>
      </c>
      <c r="I60" s="16">
        <f t="shared" si="6"/>
        <v>2396889.15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596954.88</v>
      </c>
      <c r="E63" s="15">
        <f>SUM(E64:E71)</f>
        <v>-200000</v>
      </c>
      <c r="F63" s="15">
        <f>F64+F65+F66+F67+F68+F70+F71</f>
        <v>396954.88</v>
      </c>
      <c r="G63" s="15">
        <f>SUM(G64:G71)</f>
        <v>0</v>
      </c>
      <c r="H63" s="15">
        <f>SUM(H64:H71)</f>
        <v>0</v>
      </c>
      <c r="I63" s="16">
        <f t="shared" si="6"/>
        <v>396954.88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596954.88</v>
      </c>
      <c r="E71" s="16">
        <v>-200000</v>
      </c>
      <c r="F71" s="15">
        <f t="shared" si="10"/>
        <v>396954.88</v>
      </c>
      <c r="G71" s="16">
        <v>0</v>
      </c>
      <c r="H71" s="16">
        <v>0</v>
      </c>
      <c r="I71" s="16">
        <f t="shared" si="6"/>
        <v>396954.88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31556977</v>
      </c>
      <c r="E85" s="21">
        <f>E86+E104+E94+E114+E124+E134+E138+E147+E151</f>
        <v>118341.79999999999</v>
      </c>
      <c r="F85" s="21">
        <f t="shared" si="12"/>
        <v>31675318.8</v>
      </c>
      <c r="G85" s="21">
        <f>G86+G104+G94+G114+G124+G134+G138+G147+G151</f>
        <v>2168039.2</v>
      </c>
      <c r="H85" s="21">
        <f>H86+H104+H94+H114+H124+H134+H138+H147+H151</f>
        <v>2168039.2</v>
      </c>
      <c r="I85" s="21">
        <f t="shared" si="12"/>
        <v>29507279.6</v>
      </c>
    </row>
    <row r="86" spans="2:9" ht="12.75">
      <c r="B86" s="3" t="s">
        <v>12</v>
      </c>
      <c r="C86" s="9"/>
      <c r="D86" s="15">
        <f>SUM(D87:D93)</f>
        <v>4767242.5</v>
      </c>
      <c r="E86" s="15">
        <f>SUM(E87:E93)</f>
        <v>0</v>
      </c>
      <c r="F86" s="15">
        <f>SUM(F87:F93)</f>
        <v>4767242.5</v>
      </c>
      <c r="G86" s="15">
        <f>SUM(G87:G93)</f>
        <v>770194</v>
      </c>
      <c r="H86" s="15">
        <f>SUM(H87:H93)</f>
        <v>770194</v>
      </c>
      <c r="I86" s="16">
        <f aca="true" t="shared" si="13" ref="I86:I149">F86-G86</f>
        <v>3997048.5</v>
      </c>
    </row>
    <row r="87" spans="2:9" ht="12.75">
      <c r="B87" s="13" t="s">
        <v>13</v>
      </c>
      <c r="C87" s="11"/>
      <c r="D87" s="15">
        <v>3362424</v>
      </c>
      <c r="E87" s="16">
        <v>0</v>
      </c>
      <c r="F87" s="15">
        <f aca="true" t="shared" si="14" ref="F87:F103">D87+E87</f>
        <v>3362424</v>
      </c>
      <c r="G87" s="16">
        <v>740986</v>
      </c>
      <c r="H87" s="16">
        <v>740986</v>
      </c>
      <c r="I87" s="16">
        <f t="shared" si="13"/>
        <v>2621438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820404</v>
      </c>
      <c r="E89" s="16">
        <v>0</v>
      </c>
      <c r="F89" s="15">
        <f t="shared" si="14"/>
        <v>820404</v>
      </c>
      <c r="G89" s="16">
        <v>29208</v>
      </c>
      <c r="H89" s="16">
        <v>29208</v>
      </c>
      <c r="I89" s="16">
        <f t="shared" si="13"/>
        <v>791196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200000</v>
      </c>
      <c r="E91" s="16">
        <v>0</v>
      </c>
      <c r="F91" s="15">
        <f t="shared" si="14"/>
        <v>200000</v>
      </c>
      <c r="G91" s="16">
        <v>0</v>
      </c>
      <c r="H91" s="16">
        <v>0</v>
      </c>
      <c r="I91" s="16">
        <f t="shared" si="13"/>
        <v>200000</v>
      </c>
    </row>
    <row r="92" spans="2:9" ht="12.75">
      <c r="B92" s="13" t="s">
        <v>18</v>
      </c>
      <c r="C92" s="11"/>
      <c r="D92" s="15">
        <v>384414.5</v>
      </c>
      <c r="E92" s="16">
        <v>0</v>
      </c>
      <c r="F92" s="15">
        <f t="shared" si="14"/>
        <v>384414.5</v>
      </c>
      <c r="G92" s="16">
        <v>0</v>
      </c>
      <c r="H92" s="16">
        <v>0</v>
      </c>
      <c r="I92" s="16">
        <f t="shared" si="13"/>
        <v>384414.5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1355315.38</v>
      </c>
      <c r="E94" s="15">
        <f>SUM(E95:E103)</f>
        <v>63440.84</v>
      </c>
      <c r="F94" s="15">
        <f>SUM(F95:F103)</f>
        <v>1418756.22</v>
      </c>
      <c r="G94" s="15">
        <f>SUM(G95:G103)</f>
        <v>201140.69</v>
      </c>
      <c r="H94" s="15">
        <f>SUM(H95:H103)</f>
        <v>201140.69</v>
      </c>
      <c r="I94" s="16">
        <f t="shared" si="13"/>
        <v>1217615.53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>
        <v>0</v>
      </c>
      <c r="E96" s="16">
        <v>0</v>
      </c>
      <c r="F96" s="15">
        <f t="shared" si="14"/>
        <v>0</v>
      </c>
      <c r="G96" s="16">
        <v>0</v>
      </c>
      <c r="H96" s="16">
        <v>0</v>
      </c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100000</v>
      </c>
      <c r="E98" s="16">
        <v>0</v>
      </c>
      <c r="F98" s="15">
        <f t="shared" si="14"/>
        <v>100000</v>
      </c>
      <c r="G98" s="16">
        <v>25904</v>
      </c>
      <c r="H98" s="16">
        <v>25904</v>
      </c>
      <c r="I98" s="16">
        <f t="shared" si="13"/>
        <v>74096</v>
      </c>
    </row>
    <row r="99" spans="2:9" ht="12.75">
      <c r="B99" s="13" t="s">
        <v>25</v>
      </c>
      <c r="C99" s="11"/>
      <c r="D99" s="15">
        <v>0</v>
      </c>
      <c r="E99" s="16">
        <v>0</v>
      </c>
      <c r="F99" s="15">
        <f t="shared" si="14"/>
        <v>0</v>
      </c>
      <c r="G99" s="16">
        <v>830</v>
      </c>
      <c r="H99" s="16">
        <v>830</v>
      </c>
      <c r="I99" s="16">
        <f t="shared" si="13"/>
        <v>-830</v>
      </c>
    </row>
    <row r="100" spans="2:9" ht="12.75">
      <c r="B100" s="13" t="s">
        <v>26</v>
      </c>
      <c r="C100" s="11"/>
      <c r="D100" s="15">
        <v>1105315.38</v>
      </c>
      <c r="E100" s="16">
        <v>63440.84</v>
      </c>
      <c r="F100" s="15">
        <f t="shared" si="14"/>
        <v>1168756.22</v>
      </c>
      <c r="G100" s="16">
        <v>174406.69</v>
      </c>
      <c r="H100" s="16">
        <v>174406.69</v>
      </c>
      <c r="I100" s="16">
        <f t="shared" si="13"/>
        <v>994349.53</v>
      </c>
    </row>
    <row r="101" spans="2:9" ht="12.75">
      <c r="B101" s="13" t="s">
        <v>27</v>
      </c>
      <c r="C101" s="11"/>
      <c r="D101" s="15">
        <v>130000</v>
      </c>
      <c r="E101" s="16">
        <v>0</v>
      </c>
      <c r="F101" s="15">
        <f t="shared" si="14"/>
        <v>130000</v>
      </c>
      <c r="G101" s="16">
        <v>0</v>
      </c>
      <c r="H101" s="16">
        <v>0</v>
      </c>
      <c r="I101" s="16">
        <f t="shared" si="13"/>
        <v>130000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20000</v>
      </c>
      <c r="E103" s="16">
        <v>0</v>
      </c>
      <c r="F103" s="15">
        <f t="shared" si="14"/>
        <v>20000</v>
      </c>
      <c r="G103" s="16">
        <v>0</v>
      </c>
      <c r="H103" s="16">
        <v>0</v>
      </c>
      <c r="I103" s="16">
        <f t="shared" si="13"/>
        <v>20000</v>
      </c>
    </row>
    <row r="104" spans="2:9" ht="12.75">
      <c r="B104" s="3" t="s">
        <v>30</v>
      </c>
      <c r="C104" s="9"/>
      <c r="D104" s="15">
        <f>SUM(D105:D113)</f>
        <v>4540000</v>
      </c>
      <c r="E104" s="15">
        <f>SUM(E105:E113)</f>
        <v>54900.96</v>
      </c>
      <c r="F104" s="15">
        <f>SUM(F105:F113)</f>
        <v>4594900.96</v>
      </c>
      <c r="G104" s="15">
        <f>SUM(G105:G113)</f>
        <v>1180116.51</v>
      </c>
      <c r="H104" s="15">
        <f>SUM(H105:H113)</f>
        <v>1180116.51</v>
      </c>
      <c r="I104" s="16">
        <f t="shared" si="13"/>
        <v>3414784.45</v>
      </c>
    </row>
    <row r="105" spans="2:9" ht="12.75">
      <c r="B105" s="13" t="s">
        <v>31</v>
      </c>
      <c r="C105" s="11"/>
      <c r="D105" s="15">
        <v>4200000</v>
      </c>
      <c r="E105" s="16">
        <v>0</v>
      </c>
      <c r="F105" s="16">
        <f>D105+E105</f>
        <v>4200000</v>
      </c>
      <c r="G105" s="16">
        <v>926783.81</v>
      </c>
      <c r="H105" s="16">
        <v>926783.81</v>
      </c>
      <c r="I105" s="16">
        <f t="shared" si="13"/>
        <v>3273216.19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>
        <v>0</v>
      </c>
      <c r="E108" s="16">
        <v>4640</v>
      </c>
      <c r="F108" s="16">
        <f t="shared" si="15"/>
        <v>4640</v>
      </c>
      <c r="G108" s="16">
        <v>4640</v>
      </c>
      <c r="H108" s="16">
        <v>4640</v>
      </c>
      <c r="I108" s="16">
        <f t="shared" si="13"/>
        <v>0</v>
      </c>
    </row>
    <row r="109" spans="2:9" ht="12.75">
      <c r="B109" s="13" t="s">
        <v>35</v>
      </c>
      <c r="C109" s="11"/>
      <c r="D109" s="15">
        <v>340000</v>
      </c>
      <c r="E109" s="16">
        <v>50260.96</v>
      </c>
      <c r="F109" s="16">
        <f t="shared" si="15"/>
        <v>390260.96</v>
      </c>
      <c r="G109" s="16">
        <v>248692.7</v>
      </c>
      <c r="H109" s="16">
        <v>248692.7</v>
      </c>
      <c r="I109" s="16">
        <f t="shared" si="13"/>
        <v>141568.26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0</v>
      </c>
      <c r="E113" s="16">
        <v>0</v>
      </c>
      <c r="F113" s="16">
        <f t="shared" si="15"/>
        <v>0</v>
      </c>
      <c r="G113" s="16">
        <v>0</v>
      </c>
      <c r="H113" s="16">
        <v>0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4872</v>
      </c>
      <c r="H114" s="15">
        <f>SUM(H115:H123)</f>
        <v>4872</v>
      </c>
      <c r="I114" s="16">
        <f t="shared" si="13"/>
        <v>-4872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0</v>
      </c>
      <c r="F118" s="16">
        <f t="shared" si="16"/>
        <v>0</v>
      </c>
      <c r="G118" s="16">
        <v>4872</v>
      </c>
      <c r="H118" s="16">
        <v>4872</v>
      </c>
      <c r="I118" s="16">
        <f t="shared" si="13"/>
        <v>-4872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11716</v>
      </c>
      <c r="H124" s="15">
        <f>SUM(H125:H133)</f>
        <v>11716</v>
      </c>
      <c r="I124" s="16">
        <f t="shared" si="13"/>
        <v>-11716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>
        <v>0</v>
      </c>
      <c r="E127" s="16">
        <v>0</v>
      </c>
      <c r="F127" s="16">
        <f t="shared" si="17"/>
        <v>0</v>
      </c>
      <c r="G127" s="16">
        <v>11716</v>
      </c>
      <c r="H127" s="16">
        <v>11716</v>
      </c>
      <c r="I127" s="16">
        <f t="shared" si="13"/>
        <v>-11716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20789022</v>
      </c>
      <c r="E134" s="15">
        <f>SUM(E135:E137)</f>
        <v>0</v>
      </c>
      <c r="F134" s="15">
        <f>SUM(F135:F137)</f>
        <v>20789022</v>
      </c>
      <c r="G134" s="15">
        <f>SUM(G135:G137)</f>
        <v>0</v>
      </c>
      <c r="H134" s="15">
        <f>SUM(H135:H137)</f>
        <v>0</v>
      </c>
      <c r="I134" s="16">
        <f t="shared" si="13"/>
        <v>20789022</v>
      </c>
    </row>
    <row r="135" spans="2:9" ht="12.75">
      <c r="B135" s="13" t="s">
        <v>61</v>
      </c>
      <c r="C135" s="11"/>
      <c r="D135" s="15">
        <v>20789022</v>
      </c>
      <c r="E135" s="16">
        <v>0</v>
      </c>
      <c r="F135" s="16">
        <f>D135+E135</f>
        <v>20789022</v>
      </c>
      <c r="G135" s="16">
        <v>0</v>
      </c>
      <c r="H135" s="16">
        <v>0</v>
      </c>
      <c r="I135" s="16">
        <f t="shared" si="13"/>
        <v>20789022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105397.12</v>
      </c>
      <c r="E138" s="15">
        <f>SUM(E139:E146)</f>
        <v>0</v>
      </c>
      <c r="F138" s="15">
        <f>F139+F140+F141+F142+F143+F145+F146</f>
        <v>105397.12</v>
      </c>
      <c r="G138" s="15">
        <f>SUM(G139:G146)</f>
        <v>0</v>
      </c>
      <c r="H138" s="15">
        <f>SUM(H139:H146)</f>
        <v>0</v>
      </c>
      <c r="I138" s="16">
        <f t="shared" si="13"/>
        <v>105397.12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105397.12</v>
      </c>
      <c r="E146" s="16">
        <v>0</v>
      </c>
      <c r="F146" s="16">
        <f t="shared" si="18"/>
        <v>105397.12</v>
      </c>
      <c r="G146" s="16">
        <v>0</v>
      </c>
      <c r="H146" s="16">
        <v>0</v>
      </c>
      <c r="I146" s="16">
        <f t="shared" si="13"/>
        <v>105397.12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77283295</v>
      </c>
      <c r="E160" s="14">
        <f t="shared" si="21"/>
        <v>4814096.81</v>
      </c>
      <c r="F160" s="14">
        <f t="shared" si="21"/>
        <v>82097391.81</v>
      </c>
      <c r="G160" s="14">
        <f t="shared" si="21"/>
        <v>13657748.86</v>
      </c>
      <c r="H160" s="14">
        <f t="shared" si="21"/>
        <v>13657748.86</v>
      </c>
      <c r="I160" s="14">
        <f t="shared" si="21"/>
        <v>68439642.95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Ivan Juarez Escudero</cp:lastModifiedBy>
  <cp:lastPrinted>2016-12-20T19:53:14Z</cp:lastPrinted>
  <dcterms:created xsi:type="dcterms:W3CDTF">2016-10-11T20:25:15Z</dcterms:created>
  <dcterms:modified xsi:type="dcterms:W3CDTF">2022-01-26T18:32:23Z</dcterms:modified>
  <cp:category/>
  <cp:version/>
  <cp:contentType/>
  <cp:contentStatus/>
</cp:coreProperties>
</file>